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473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J32" i="1"/>
  <c r="K32" i="1"/>
  <c r="G69" i="1"/>
  <c r="G65" i="1"/>
  <c r="G66" i="1"/>
  <c r="G67" i="1"/>
  <c r="G64" i="1"/>
  <c r="E70" i="1"/>
  <c r="G70" i="1" s="1"/>
  <c r="G35" i="1" l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34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7" i="1"/>
  <c r="E32" i="1"/>
  <c r="J61" i="1" l="1"/>
  <c r="K61" i="1"/>
  <c r="F70" i="1" l="1"/>
  <c r="H70" i="1"/>
  <c r="I70" i="1"/>
  <c r="J70" i="1"/>
  <c r="K70" i="1"/>
  <c r="K71" i="1" l="1"/>
  <c r="J62" i="1" l="1"/>
  <c r="J71" i="1" s="1"/>
  <c r="E61" i="1"/>
  <c r="E62" i="1" s="1"/>
  <c r="E71" i="1" s="1"/>
  <c r="F61" i="1"/>
  <c r="G61" i="1"/>
  <c r="H61" i="1"/>
  <c r="I61" i="1"/>
  <c r="F32" i="1"/>
  <c r="G32" i="1"/>
  <c r="H32" i="1"/>
  <c r="I32" i="1"/>
  <c r="F62" i="1" l="1"/>
  <c r="F71" i="1" s="1"/>
  <c r="I62" i="1"/>
  <c r="I71" i="1" s="1"/>
  <c r="H62" i="1"/>
  <c r="H71" i="1" s="1"/>
  <c r="G62" i="1"/>
  <c r="G71" i="1" s="1"/>
</calcChain>
</file>

<file path=xl/sharedStrings.xml><?xml version="1.0" encoding="utf-8"?>
<sst xmlns="http://schemas.openxmlformats.org/spreadsheetml/2006/main" count="194" uniqueCount="67">
  <si>
    <t>08.02.01 - Строительство и эксплуатация зданий и сооружений</t>
  </si>
  <si>
    <t>08.02.08 - Монтаж и эксплуатация оборудования и систем газоснабжения</t>
  </si>
  <si>
    <t>08.02.09 - Монтаж, наладка и эксплуатация электрооборудования промышленных и гражданских зданий</t>
  </si>
  <si>
    <t>08.02.14 - Эксплуатация и обслуживание многоквартирного дома</t>
  </si>
  <si>
    <t>09.02.07 - Информационные системы и программирование</t>
  </si>
  <si>
    <t>21.02.05 - Земельно-имущественные отношения</t>
  </si>
  <si>
    <t>21.02.06 - Информационные системы обеспечения градостроительной деятельности</t>
  </si>
  <si>
    <t>22.02.06 - Сварочное производство</t>
  </si>
  <si>
    <t>43.02.08 - Сервис домашнего и коммунального хозяйства</t>
  </si>
  <si>
    <t>54.02.01 - Дизайн (по отраслям)</t>
  </si>
  <si>
    <t>Наименование специальности, профессии</t>
  </si>
  <si>
    <t>Уровень образования</t>
  </si>
  <si>
    <t>Форма обучения</t>
  </si>
  <si>
    <t>по договорам об оказании платных образовательных услуг</t>
  </si>
  <si>
    <t>федерального бюджета</t>
  </si>
  <si>
    <t>бюджета субъекта Российской Федерации</t>
  </si>
  <si>
    <t>местного бюджета</t>
  </si>
  <si>
    <t>Численность обучающихся,
являющихся иностранными
гражданами</t>
  </si>
  <si>
    <t>за счет средств бюджета субъекта Российской Федерации</t>
  </si>
  <si>
    <t>Программы подготовки специалистов среднего звена</t>
  </si>
  <si>
    <t>Основное общее образование</t>
  </si>
  <si>
    <t>Очная</t>
  </si>
  <si>
    <t>Численность обучающихся, всего</t>
  </si>
  <si>
    <t xml:space="preserve">в том числе обучаются за счет бюджетных ассигнований </t>
  </si>
  <si>
    <t>21.02.04 - Землеустройство</t>
  </si>
  <si>
    <t>Среднее общее образование</t>
  </si>
  <si>
    <t>Всего программам подготовки специалистов среднего звена</t>
  </si>
  <si>
    <t>Программы подготовки квалифицированных рабочих, служащих</t>
  </si>
  <si>
    <t>08.01.07 - Мастер общестроительных работ</t>
  </si>
  <si>
    <t>08.01.18 - Электромонтажник электрических сетей и электрооборудования</t>
  </si>
  <si>
    <t>08.01.24 - Мастер столярно-плотничных, паркетных и стекольных работ</t>
  </si>
  <si>
    <t>08.01.25 - Мастер отделочных строительных и декоративных работ</t>
  </si>
  <si>
    <t>08.01.26 - Мастер по ремонту и обслуживанию инженерных систем жилищно-коммунального хозяйства</t>
  </si>
  <si>
    <t>08.01.27 - Мастер общестроительных работ</t>
  </si>
  <si>
    <t>08.01.28 - Мастер отделочных строительных и декоративных работ</t>
  </si>
  <si>
    <t>08.01.31 - Электромонтажник электрических сетей и электрооборудования</t>
  </si>
  <si>
    <t>13.01.10 - Электромонтер по ремонту и обслуживанию электрооборудования (по отраслям)</t>
  </si>
  <si>
    <t>15.01.05 - Сварщик (ручной и частично механизированной сварки (наплавки)</t>
  </si>
  <si>
    <t>15.01.31 - Мастер контрольно-измерительных приборов и автоматики</t>
  </si>
  <si>
    <t>15.01.35 - Мастер слесарных работ</t>
  </si>
  <si>
    <t>15.01.36 - Дефектоскопист</t>
  </si>
  <si>
    <t>35.01.27 - Мастер сельскохозяйственного производства</t>
  </si>
  <si>
    <t>43.01.09 - Повар, кондитер</t>
  </si>
  <si>
    <t>54.01.20 - Графический дизайнер</t>
  </si>
  <si>
    <t>08.01.29 - Мастер по ремонту и обслуживанию инженерных систем жилищно-коммунального хозяйства</t>
  </si>
  <si>
    <t>35.01.13 - Тракторист-машинист сельскохозяйственного производства</t>
  </si>
  <si>
    <t>23.01.17 - Мастер по ремонту и обслуживанию автомобилей</t>
  </si>
  <si>
    <t>38.01.02 - Продавец, контролер-кассир</t>
  </si>
  <si>
    <t>Всего программам подготовки квалифицированных рабочих, служащих</t>
  </si>
  <si>
    <t>Всего программам среднего профессионального образования</t>
  </si>
  <si>
    <t>Среднее профессиональное образование</t>
  </si>
  <si>
    <t>Программы профессионального обучения и социально-профессиональной адаптации
по профессиям рабочих, должностям служащих для обучающихся с ограниченными возможностями здоровья</t>
  </si>
  <si>
    <t>Свидетельство об обучении</t>
  </si>
  <si>
    <t>Всего программам профессионального обучения и социально-профессиональной адаптации</t>
  </si>
  <si>
    <t>Общее количество обучающихся</t>
  </si>
  <si>
    <t xml:space="preserve">Программы профессионального обучения и социально-профессиональной адаптации
по профессиям рабочих, должностям служащих </t>
  </si>
  <si>
    <t>17530 - Рабочий зеленого строительства. 19293 - Укладчик-упаковщик</t>
  </si>
  <si>
    <t>18103 - Садовник. 13460 - Маркировщик</t>
  </si>
  <si>
    <t>12959 - Контролер измерительных приборов и специального инструмента. 18511 - Слесарь по ремонту автомобилей</t>
  </si>
  <si>
    <t>08.02.04 - Водоснабжение и водоотведение</t>
  </si>
  <si>
    <t>21.02.19 - Землеустройство</t>
  </si>
  <si>
    <t>15.01.19 - Сварочное производство</t>
  </si>
  <si>
    <t>15.02.19 - Сварочное производство</t>
  </si>
  <si>
    <t>15.01.37 -Слесарь-наладчик контрольно-измерительных приборов и автоматики</t>
  </si>
  <si>
    <t>Рабочий зеленого хозяйства. 19293 Укладчик-упаковщик</t>
  </si>
  <si>
    <t>17543 - Рабочий по благоустройству населенных пунктов. 13450 -  Маляр. Рабочий зеленого хозяйства</t>
  </si>
  <si>
    <t>Численность обучающихся по реализуемым образовательным программам за
счет бюджетных ассигнований бюджета субъекта Российской Федерации и по договорам об оказании платных образовательных услуг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</si>
</sst>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justify" vertical="center" wrapTex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5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&#1050;&#1054;&#1053;&#1058;&#1048;&#1053;&#1043;&#1045;&#1053;&#1058;\&#1053;&#1072;%20&#1089;&#1072;&#1081;&#1090;\01.10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3"/>
      <sheetName val="hidden_sheet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zoomScale="80" zoomScaleNormal="80" workbookViewId="0">
      <pane ySplit="1" topLeftCell="A2" activePane="bottomLeft" state="frozen"/>
      <selection pane="bottomLeft" activeCell="K19" sqref="K19"/>
    </sheetView>
  </sheetViews>
  <sheetFormatPr defaultRowHeight="15" x14ac:dyDescent="0.25"/>
  <cols>
    <col min="1" max="1" width="2.28515625" customWidth="1"/>
    <col min="2" max="2" width="74" customWidth="1"/>
    <col min="3" max="3" width="26.7109375" customWidth="1"/>
    <col min="4" max="5" width="20.28515625" customWidth="1"/>
    <col min="6" max="6" width="20.5703125" customWidth="1"/>
    <col min="7" max="7" width="21.42578125" customWidth="1"/>
    <col min="8" max="8" width="13.42578125" customWidth="1"/>
    <col min="9" max="9" width="18.140625" customWidth="1"/>
    <col min="10" max="10" width="25" customWidth="1"/>
    <col min="11" max="11" width="23.5703125" customWidth="1"/>
  </cols>
  <sheetData>
    <row r="1" spans="1:12" ht="60.75" customHeight="1" x14ac:dyDescent="0.35">
      <c r="B1" s="27" t="s">
        <v>66</v>
      </c>
      <c r="C1" s="27"/>
      <c r="D1" s="27"/>
      <c r="E1" s="27"/>
      <c r="F1" s="27"/>
      <c r="G1" s="27"/>
      <c r="H1" s="27"/>
      <c r="I1" s="27"/>
      <c r="J1" s="27"/>
      <c r="K1" s="27"/>
    </row>
    <row r="3" spans="1:12" ht="62.25" customHeight="1" x14ac:dyDescent="0.25">
      <c r="A3" s="2"/>
      <c r="B3" s="39" t="s">
        <v>10</v>
      </c>
      <c r="C3" s="39" t="s">
        <v>11</v>
      </c>
      <c r="D3" s="39" t="s">
        <v>12</v>
      </c>
      <c r="E3" s="40" t="s">
        <v>22</v>
      </c>
      <c r="F3" s="39" t="s">
        <v>23</v>
      </c>
      <c r="G3" s="39"/>
      <c r="H3" s="39"/>
      <c r="I3" s="39" t="s">
        <v>13</v>
      </c>
      <c r="J3" s="39" t="s">
        <v>17</v>
      </c>
      <c r="K3" s="41"/>
      <c r="L3" s="1"/>
    </row>
    <row r="4" spans="1:12" ht="95.25" customHeight="1" x14ac:dyDescent="0.25">
      <c r="B4" s="39"/>
      <c r="C4" s="39"/>
      <c r="D4" s="39"/>
      <c r="E4" s="42"/>
      <c r="F4" s="43" t="s">
        <v>14</v>
      </c>
      <c r="G4" s="43" t="s">
        <v>15</v>
      </c>
      <c r="H4" s="43" t="s">
        <v>16</v>
      </c>
      <c r="I4" s="39"/>
      <c r="J4" s="43" t="s">
        <v>18</v>
      </c>
      <c r="K4" s="43" t="s">
        <v>13</v>
      </c>
    </row>
    <row r="5" spans="1:12" ht="26.25" customHeight="1" x14ac:dyDescent="0.25">
      <c r="B5" s="28" t="s">
        <v>50</v>
      </c>
      <c r="C5" s="29"/>
      <c r="D5" s="29"/>
      <c r="E5" s="29"/>
      <c r="F5" s="29"/>
      <c r="G5" s="29"/>
      <c r="H5" s="29"/>
      <c r="I5" s="29"/>
      <c r="J5" s="29"/>
      <c r="K5" s="30"/>
    </row>
    <row r="6" spans="1:12" ht="19.5" x14ac:dyDescent="0.35">
      <c r="B6" s="36" t="s">
        <v>19</v>
      </c>
      <c r="C6" s="37"/>
      <c r="D6" s="37"/>
      <c r="E6" s="37"/>
      <c r="F6" s="37"/>
      <c r="G6" s="37"/>
      <c r="H6" s="37"/>
      <c r="I6" s="37"/>
      <c r="J6" s="37"/>
      <c r="K6" s="38"/>
    </row>
    <row r="7" spans="1:12" ht="37.5" x14ac:dyDescent="0.25">
      <c r="B7" s="6" t="s">
        <v>0</v>
      </c>
      <c r="C7" s="3" t="s">
        <v>20</v>
      </c>
      <c r="D7" s="3" t="s">
        <v>21</v>
      </c>
      <c r="E7" s="7">
        <v>189</v>
      </c>
      <c r="F7" s="3">
        <v>0</v>
      </c>
      <c r="G7" s="7">
        <f>E7-I7</f>
        <v>103</v>
      </c>
      <c r="H7" s="3">
        <v>0</v>
      </c>
      <c r="I7" s="7">
        <v>86</v>
      </c>
      <c r="J7" s="3">
        <v>0</v>
      </c>
      <c r="K7" s="3">
        <v>2</v>
      </c>
    </row>
    <row r="8" spans="1:12" ht="37.5" x14ac:dyDescent="0.25">
      <c r="B8" s="6" t="s">
        <v>59</v>
      </c>
      <c r="C8" s="3" t="s">
        <v>20</v>
      </c>
      <c r="D8" s="3" t="s">
        <v>21</v>
      </c>
      <c r="E8" s="7">
        <v>30</v>
      </c>
      <c r="F8" s="3">
        <v>0</v>
      </c>
      <c r="G8" s="7">
        <f t="shared" ref="G8:G31" si="0">E8-I8</f>
        <v>30</v>
      </c>
      <c r="H8" s="3">
        <v>0</v>
      </c>
      <c r="I8" s="7">
        <v>0</v>
      </c>
      <c r="J8" s="3">
        <v>0</v>
      </c>
      <c r="K8" s="3">
        <v>0</v>
      </c>
    </row>
    <row r="9" spans="1:12" ht="41.25" customHeight="1" x14ac:dyDescent="0.25">
      <c r="B9" s="6" t="s">
        <v>1</v>
      </c>
      <c r="C9" s="3" t="s">
        <v>20</v>
      </c>
      <c r="D9" s="3" t="s">
        <v>21</v>
      </c>
      <c r="E9" s="7">
        <v>120</v>
      </c>
      <c r="F9" s="3">
        <v>0</v>
      </c>
      <c r="G9" s="7">
        <f t="shared" si="0"/>
        <v>101</v>
      </c>
      <c r="H9" s="3">
        <v>0</v>
      </c>
      <c r="I9" s="7">
        <v>19</v>
      </c>
      <c r="J9" s="3">
        <v>0</v>
      </c>
      <c r="K9" s="3">
        <v>0</v>
      </c>
    </row>
    <row r="10" spans="1:12" ht="41.25" customHeight="1" x14ac:dyDescent="0.25">
      <c r="B10" s="6" t="s">
        <v>2</v>
      </c>
      <c r="C10" s="3" t="s">
        <v>20</v>
      </c>
      <c r="D10" s="3" t="s">
        <v>21</v>
      </c>
      <c r="E10" s="7">
        <v>101</v>
      </c>
      <c r="F10" s="3">
        <v>0</v>
      </c>
      <c r="G10" s="7">
        <f t="shared" si="0"/>
        <v>101</v>
      </c>
      <c r="H10" s="3">
        <v>0</v>
      </c>
      <c r="I10" s="7">
        <v>0</v>
      </c>
      <c r="J10" s="3">
        <v>3</v>
      </c>
      <c r="K10" s="3">
        <v>0</v>
      </c>
    </row>
    <row r="11" spans="1:12" ht="37.5" x14ac:dyDescent="0.25">
      <c r="B11" s="6" t="s">
        <v>3</v>
      </c>
      <c r="C11" s="3" t="s">
        <v>20</v>
      </c>
      <c r="D11" s="3" t="s">
        <v>21</v>
      </c>
      <c r="E11" s="7">
        <v>81</v>
      </c>
      <c r="F11" s="3">
        <v>0</v>
      </c>
      <c r="G11" s="7">
        <f t="shared" si="0"/>
        <v>55</v>
      </c>
      <c r="H11" s="3">
        <v>0</v>
      </c>
      <c r="I11" s="7">
        <v>26</v>
      </c>
      <c r="J11" s="3">
        <v>0</v>
      </c>
      <c r="K11" s="3">
        <v>0</v>
      </c>
    </row>
    <row r="12" spans="1:12" ht="37.5" x14ac:dyDescent="0.25">
      <c r="B12" s="6" t="s">
        <v>4</v>
      </c>
      <c r="C12" s="3" t="s">
        <v>20</v>
      </c>
      <c r="D12" s="3" t="s">
        <v>21</v>
      </c>
      <c r="E12" s="7">
        <v>176</v>
      </c>
      <c r="F12" s="3">
        <v>0</v>
      </c>
      <c r="G12" s="7">
        <f t="shared" si="0"/>
        <v>82</v>
      </c>
      <c r="H12" s="3">
        <v>0</v>
      </c>
      <c r="I12" s="7">
        <v>94</v>
      </c>
      <c r="J12" s="3">
        <v>0</v>
      </c>
      <c r="K12" s="3">
        <v>0</v>
      </c>
    </row>
    <row r="13" spans="1:12" ht="37.5" x14ac:dyDescent="0.25">
      <c r="B13" s="6" t="s">
        <v>61</v>
      </c>
      <c r="C13" s="3" t="s">
        <v>20</v>
      </c>
      <c r="D13" s="3" t="s">
        <v>21</v>
      </c>
      <c r="E13" s="7">
        <v>30</v>
      </c>
      <c r="F13" s="3">
        <v>0</v>
      </c>
      <c r="G13" s="7">
        <f t="shared" si="0"/>
        <v>30</v>
      </c>
      <c r="H13" s="3">
        <v>0</v>
      </c>
      <c r="I13" s="7">
        <v>0</v>
      </c>
      <c r="J13" s="3">
        <v>0</v>
      </c>
      <c r="K13" s="3">
        <v>0</v>
      </c>
    </row>
    <row r="14" spans="1:12" ht="37.5" x14ac:dyDescent="0.25">
      <c r="B14" s="6" t="s">
        <v>5</v>
      </c>
      <c r="C14" s="3" t="s">
        <v>20</v>
      </c>
      <c r="D14" s="3" t="s">
        <v>21</v>
      </c>
      <c r="E14" s="7">
        <v>19</v>
      </c>
      <c r="F14" s="3">
        <v>0</v>
      </c>
      <c r="G14" s="7">
        <f t="shared" si="0"/>
        <v>0</v>
      </c>
      <c r="H14" s="3">
        <v>0</v>
      </c>
      <c r="I14" s="7">
        <v>19</v>
      </c>
      <c r="J14" s="3">
        <v>0</v>
      </c>
      <c r="K14" s="3">
        <v>1</v>
      </c>
    </row>
    <row r="15" spans="1:12" ht="38.25" customHeight="1" x14ac:dyDescent="0.25">
      <c r="B15" s="6" t="s">
        <v>6</v>
      </c>
      <c r="C15" s="3" t="s">
        <v>20</v>
      </c>
      <c r="D15" s="3" t="s">
        <v>21</v>
      </c>
      <c r="E15" s="7">
        <v>46</v>
      </c>
      <c r="F15" s="3">
        <v>0</v>
      </c>
      <c r="G15" s="7">
        <f t="shared" si="0"/>
        <v>0</v>
      </c>
      <c r="H15" s="3">
        <v>0</v>
      </c>
      <c r="I15" s="7">
        <v>46</v>
      </c>
      <c r="J15" s="3">
        <v>0</v>
      </c>
      <c r="K15" s="3">
        <v>0</v>
      </c>
    </row>
    <row r="16" spans="1:12" ht="38.25" customHeight="1" x14ac:dyDescent="0.25">
      <c r="B16" s="6" t="s">
        <v>60</v>
      </c>
      <c r="C16" s="3" t="s">
        <v>20</v>
      </c>
      <c r="D16" s="3" t="s">
        <v>21</v>
      </c>
      <c r="E16" s="7">
        <v>30</v>
      </c>
      <c r="F16" s="3">
        <v>0</v>
      </c>
      <c r="G16" s="7">
        <f t="shared" si="0"/>
        <v>30</v>
      </c>
      <c r="H16" s="3">
        <v>0</v>
      </c>
      <c r="I16" s="7">
        <v>0</v>
      </c>
      <c r="J16" s="3">
        <v>0</v>
      </c>
      <c r="K16" s="3">
        <v>0</v>
      </c>
    </row>
    <row r="17" spans="2:11" ht="37.5" x14ac:dyDescent="0.25">
      <c r="B17" s="6" t="s">
        <v>7</v>
      </c>
      <c r="C17" s="3" t="s">
        <v>20</v>
      </c>
      <c r="D17" s="3" t="s">
        <v>21</v>
      </c>
      <c r="E17" s="7">
        <v>69</v>
      </c>
      <c r="F17" s="3">
        <v>0</v>
      </c>
      <c r="G17" s="7">
        <f t="shared" si="0"/>
        <v>69</v>
      </c>
      <c r="H17" s="3">
        <v>0</v>
      </c>
      <c r="I17" s="7">
        <v>0</v>
      </c>
      <c r="J17" s="3">
        <v>0</v>
      </c>
      <c r="K17" s="3">
        <v>0</v>
      </c>
    </row>
    <row r="18" spans="2:11" ht="37.5" x14ac:dyDescent="0.25">
      <c r="B18" s="6" t="s">
        <v>8</v>
      </c>
      <c r="C18" s="3" t="s">
        <v>20</v>
      </c>
      <c r="D18" s="3" t="s">
        <v>21</v>
      </c>
      <c r="E18" s="7">
        <v>70</v>
      </c>
      <c r="F18" s="3">
        <v>0</v>
      </c>
      <c r="G18" s="7">
        <f t="shared" si="0"/>
        <v>49</v>
      </c>
      <c r="H18" s="3">
        <v>0</v>
      </c>
      <c r="I18" s="7">
        <v>21</v>
      </c>
      <c r="J18" s="3">
        <v>1</v>
      </c>
      <c r="K18" s="3">
        <v>0</v>
      </c>
    </row>
    <row r="19" spans="2:11" ht="37.5" x14ac:dyDescent="0.25">
      <c r="B19" s="6" t="s">
        <v>9</v>
      </c>
      <c r="C19" s="3" t="s">
        <v>20</v>
      </c>
      <c r="D19" s="3" t="s">
        <v>21</v>
      </c>
      <c r="E19" s="7">
        <v>127</v>
      </c>
      <c r="F19" s="3">
        <v>0</v>
      </c>
      <c r="G19" s="7">
        <f t="shared" si="0"/>
        <v>105</v>
      </c>
      <c r="H19" s="3">
        <v>0</v>
      </c>
      <c r="I19" s="7">
        <v>22</v>
      </c>
      <c r="J19" s="3">
        <v>2</v>
      </c>
      <c r="K19" s="3">
        <v>0</v>
      </c>
    </row>
    <row r="20" spans="2:11" ht="37.5" x14ac:dyDescent="0.25">
      <c r="B20" s="6" t="s">
        <v>0</v>
      </c>
      <c r="C20" s="3" t="s">
        <v>25</v>
      </c>
      <c r="D20" s="3" t="s">
        <v>21</v>
      </c>
      <c r="E20" s="7">
        <v>162</v>
      </c>
      <c r="F20" s="3">
        <v>0</v>
      </c>
      <c r="G20" s="7">
        <f t="shared" si="0"/>
        <v>144</v>
      </c>
      <c r="H20" s="3">
        <v>0</v>
      </c>
      <c r="I20" s="7">
        <v>18</v>
      </c>
      <c r="J20" s="3">
        <v>1</v>
      </c>
      <c r="K20" s="3">
        <v>0</v>
      </c>
    </row>
    <row r="21" spans="2:11" ht="37.5" x14ac:dyDescent="0.25">
      <c r="B21" s="6" t="s">
        <v>1</v>
      </c>
      <c r="C21" s="3" t="s">
        <v>25</v>
      </c>
      <c r="D21" s="3" t="s">
        <v>21</v>
      </c>
      <c r="E21" s="7">
        <v>72</v>
      </c>
      <c r="F21" s="3">
        <v>0</v>
      </c>
      <c r="G21" s="7">
        <f t="shared" si="0"/>
        <v>72</v>
      </c>
      <c r="H21" s="3">
        <v>0</v>
      </c>
      <c r="I21" s="7">
        <v>0</v>
      </c>
      <c r="J21" s="3">
        <v>0</v>
      </c>
      <c r="K21" s="3">
        <v>0</v>
      </c>
    </row>
    <row r="22" spans="2:11" ht="56.25" x14ac:dyDescent="0.25">
      <c r="B22" s="6" t="s">
        <v>2</v>
      </c>
      <c r="C22" s="3" t="s">
        <v>25</v>
      </c>
      <c r="D22" s="3" t="s">
        <v>21</v>
      </c>
      <c r="E22" s="7">
        <v>73</v>
      </c>
      <c r="F22" s="3">
        <v>0</v>
      </c>
      <c r="G22" s="7">
        <f t="shared" si="0"/>
        <v>73</v>
      </c>
      <c r="H22" s="3">
        <v>0</v>
      </c>
      <c r="I22" s="7">
        <v>0</v>
      </c>
      <c r="J22" s="3">
        <v>2</v>
      </c>
      <c r="K22" s="3">
        <v>0</v>
      </c>
    </row>
    <row r="23" spans="2:11" ht="37.5" x14ac:dyDescent="0.25">
      <c r="B23" s="6" t="s">
        <v>3</v>
      </c>
      <c r="C23" s="3" t="s">
        <v>25</v>
      </c>
      <c r="D23" s="3" t="s">
        <v>21</v>
      </c>
      <c r="E23" s="7">
        <v>47</v>
      </c>
      <c r="F23" s="3">
        <v>0</v>
      </c>
      <c r="G23" s="7">
        <f t="shared" si="0"/>
        <v>47</v>
      </c>
      <c r="H23" s="3">
        <v>0</v>
      </c>
      <c r="I23" s="7">
        <v>0</v>
      </c>
      <c r="J23" s="3">
        <v>0</v>
      </c>
      <c r="K23" s="3">
        <v>0</v>
      </c>
    </row>
    <row r="24" spans="2:11" ht="37.5" x14ac:dyDescent="0.25">
      <c r="B24" s="6" t="s">
        <v>4</v>
      </c>
      <c r="C24" s="3" t="s">
        <v>25</v>
      </c>
      <c r="D24" s="3" t="s">
        <v>21</v>
      </c>
      <c r="E24" s="7">
        <v>73</v>
      </c>
      <c r="F24" s="3">
        <v>0</v>
      </c>
      <c r="G24" s="7">
        <f t="shared" si="0"/>
        <v>73</v>
      </c>
      <c r="H24" s="3">
        <v>0</v>
      </c>
      <c r="I24" s="7">
        <v>0</v>
      </c>
      <c r="J24" s="3">
        <v>0</v>
      </c>
      <c r="K24" s="3">
        <v>0</v>
      </c>
    </row>
    <row r="25" spans="2:11" ht="37.5" x14ac:dyDescent="0.25">
      <c r="B25" s="6" t="s">
        <v>62</v>
      </c>
      <c r="C25" s="3" t="s">
        <v>25</v>
      </c>
      <c r="D25" s="3" t="s">
        <v>21</v>
      </c>
      <c r="E25" s="7">
        <v>25</v>
      </c>
      <c r="F25" s="3">
        <v>0</v>
      </c>
      <c r="G25" s="7">
        <f t="shared" si="0"/>
        <v>25</v>
      </c>
      <c r="H25" s="3">
        <v>0</v>
      </c>
      <c r="I25" s="7">
        <v>0</v>
      </c>
      <c r="J25" s="3">
        <v>0</v>
      </c>
      <c r="K25" s="3">
        <v>0</v>
      </c>
    </row>
    <row r="26" spans="2:11" ht="37.5" x14ac:dyDescent="0.25">
      <c r="B26" s="6" t="s">
        <v>24</v>
      </c>
      <c r="C26" s="3" t="s">
        <v>25</v>
      </c>
      <c r="D26" s="3" t="s">
        <v>21</v>
      </c>
      <c r="E26" s="7">
        <v>105</v>
      </c>
      <c r="F26" s="3">
        <v>0</v>
      </c>
      <c r="G26" s="7">
        <f t="shared" si="0"/>
        <v>49</v>
      </c>
      <c r="H26" s="3">
        <v>0</v>
      </c>
      <c r="I26" s="7">
        <v>56</v>
      </c>
      <c r="J26" s="3">
        <v>0</v>
      </c>
      <c r="K26" s="3">
        <v>0</v>
      </c>
    </row>
    <row r="27" spans="2:11" ht="37.5" x14ac:dyDescent="0.25">
      <c r="B27" s="6" t="s">
        <v>5</v>
      </c>
      <c r="C27" s="3" t="s">
        <v>25</v>
      </c>
      <c r="D27" s="3" t="s">
        <v>21</v>
      </c>
      <c r="E27" s="7">
        <v>18</v>
      </c>
      <c r="F27" s="3">
        <v>0</v>
      </c>
      <c r="G27" s="7">
        <f t="shared" si="0"/>
        <v>0</v>
      </c>
      <c r="H27" s="3">
        <v>0</v>
      </c>
      <c r="I27" s="7">
        <v>18</v>
      </c>
      <c r="J27" s="3">
        <v>0</v>
      </c>
      <c r="K27" s="3">
        <v>0</v>
      </c>
    </row>
    <row r="28" spans="2:11" ht="37.5" x14ac:dyDescent="0.25">
      <c r="B28" s="6" t="s">
        <v>6</v>
      </c>
      <c r="C28" s="3" t="s">
        <v>25</v>
      </c>
      <c r="D28" s="3" t="s">
        <v>21</v>
      </c>
      <c r="E28" s="7">
        <v>26</v>
      </c>
      <c r="F28" s="3">
        <v>0</v>
      </c>
      <c r="G28" s="7">
        <f t="shared" si="0"/>
        <v>26</v>
      </c>
      <c r="H28" s="3">
        <v>0</v>
      </c>
      <c r="I28" s="7">
        <v>0</v>
      </c>
      <c r="J28" s="3">
        <v>0</v>
      </c>
      <c r="K28" s="3">
        <v>0</v>
      </c>
    </row>
    <row r="29" spans="2:11" ht="37.5" x14ac:dyDescent="0.25">
      <c r="B29" s="6" t="s">
        <v>7</v>
      </c>
      <c r="C29" s="3" t="s">
        <v>25</v>
      </c>
      <c r="D29" s="3" t="s">
        <v>21</v>
      </c>
      <c r="E29" s="7">
        <v>45</v>
      </c>
      <c r="F29" s="3">
        <v>0</v>
      </c>
      <c r="G29" s="7">
        <f t="shared" si="0"/>
        <v>45</v>
      </c>
      <c r="H29" s="3">
        <v>0</v>
      </c>
      <c r="I29" s="7">
        <v>0</v>
      </c>
      <c r="J29" s="3">
        <v>0</v>
      </c>
      <c r="K29" s="3">
        <v>0</v>
      </c>
    </row>
    <row r="30" spans="2:11" ht="37.5" x14ac:dyDescent="0.25">
      <c r="B30" s="6" t="s">
        <v>8</v>
      </c>
      <c r="C30" s="3" t="s">
        <v>25</v>
      </c>
      <c r="D30" s="3" t="s">
        <v>21</v>
      </c>
      <c r="E30" s="7">
        <v>25</v>
      </c>
      <c r="F30" s="3">
        <v>0</v>
      </c>
      <c r="G30" s="7">
        <f t="shared" si="0"/>
        <v>25</v>
      </c>
      <c r="H30" s="3">
        <v>0</v>
      </c>
      <c r="I30" s="7">
        <v>0</v>
      </c>
      <c r="J30" s="3">
        <v>1</v>
      </c>
      <c r="K30" s="3">
        <v>0</v>
      </c>
    </row>
    <row r="31" spans="2:11" ht="37.5" x14ac:dyDescent="0.25">
      <c r="B31" s="6" t="s">
        <v>9</v>
      </c>
      <c r="C31" s="3" t="s">
        <v>25</v>
      </c>
      <c r="D31" s="3" t="s">
        <v>21</v>
      </c>
      <c r="E31" s="7">
        <v>74</v>
      </c>
      <c r="F31" s="3">
        <v>0</v>
      </c>
      <c r="G31" s="7">
        <f t="shared" si="0"/>
        <v>74</v>
      </c>
      <c r="H31" s="3">
        <v>0</v>
      </c>
      <c r="I31" s="7">
        <v>0</v>
      </c>
      <c r="J31" s="3">
        <v>0</v>
      </c>
      <c r="K31" s="3">
        <v>0</v>
      </c>
    </row>
    <row r="32" spans="2:11" ht="37.5" x14ac:dyDescent="0.3">
      <c r="B32" s="9" t="s">
        <v>26</v>
      </c>
      <c r="C32" s="3"/>
      <c r="D32" s="3"/>
      <c r="E32" s="10">
        <f>SUM(E7:E31)</f>
        <v>1833</v>
      </c>
      <c r="F32" s="4">
        <f>SUM(F7:F31)</f>
        <v>0</v>
      </c>
      <c r="G32" s="10">
        <f>SUM(G7:G31)</f>
        <v>1408</v>
      </c>
      <c r="H32" s="4">
        <f>SUM(H7:H31)</f>
        <v>0</v>
      </c>
      <c r="I32" s="10">
        <f>SUM(I7:I31)</f>
        <v>425</v>
      </c>
      <c r="J32" s="4">
        <f>SUM(J7:J31)</f>
        <v>10</v>
      </c>
      <c r="K32" s="4">
        <f>SUM(K7:K31)</f>
        <v>3</v>
      </c>
    </row>
    <row r="33" spans="2:11" ht="19.5" x14ac:dyDescent="0.35">
      <c r="B33" s="36" t="s">
        <v>27</v>
      </c>
      <c r="C33" s="37"/>
      <c r="D33" s="37"/>
      <c r="E33" s="37"/>
      <c r="F33" s="37"/>
      <c r="G33" s="37"/>
      <c r="H33" s="37"/>
      <c r="I33" s="37"/>
      <c r="J33" s="37"/>
      <c r="K33" s="38"/>
    </row>
    <row r="34" spans="2:11" ht="37.5" x14ac:dyDescent="0.25">
      <c r="B34" s="11" t="s">
        <v>28</v>
      </c>
      <c r="C34" s="18" t="s">
        <v>20</v>
      </c>
      <c r="D34" s="19" t="s">
        <v>21</v>
      </c>
      <c r="E34" s="18">
        <v>16</v>
      </c>
      <c r="F34" s="19">
        <v>0</v>
      </c>
      <c r="G34" s="18">
        <f>E34-I34</f>
        <v>16</v>
      </c>
      <c r="H34" s="19">
        <v>0</v>
      </c>
      <c r="I34" s="18">
        <v>0</v>
      </c>
      <c r="J34" s="19">
        <v>0</v>
      </c>
      <c r="K34" s="19">
        <v>0</v>
      </c>
    </row>
    <row r="35" spans="2:11" ht="37.5" x14ac:dyDescent="0.25">
      <c r="B35" s="11" t="s">
        <v>29</v>
      </c>
      <c r="C35" s="18" t="s">
        <v>20</v>
      </c>
      <c r="D35" s="19" t="s">
        <v>21</v>
      </c>
      <c r="E35" s="18">
        <v>22</v>
      </c>
      <c r="F35" s="19">
        <v>0</v>
      </c>
      <c r="G35" s="18">
        <f t="shared" ref="G35:G60" si="1">E35-I35</f>
        <v>22</v>
      </c>
      <c r="H35" s="19">
        <v>0</v>
      </c>
      <c r="I35" s="18">
        <v>0</v>
      </c>
      <c r="J35" s="19">
        <v>1</v>
      </c>
      <c r="K35" s="19">
        <v>0</v>
      </c>
    </row>
    <row r="36" spans="2:11" ht="37.5" x14ac:dyDescent="0.25">
      <c r="B36" s="11" t="s">
        <v>30</v>
      </c>
      <c r="C36" s="18" t="s">
        <v>20</v>
      </c>
      <c r="D36" s="19" t="s">
        <v>21</v>
      </c>
      <c r="E36" s="18">
        <v>76</v>
      </c>
      <c r="F36" s="19">
        <v>0</v>
      </c>
      <c r="G36" s="18">
        <f t="shared" si="1"/>
        <v>76</v>
      </c>
      <c r="H36" s="19">
        <v>0</v>
      </c>
      <c r="I36" s="18">
        <v>0</v>
      </c>
      <c r="J36" s="19">
        <v>2</v>
      </c>
      <c r="K36" s="19">
        <v>0</v>
      </c>
    </row>
    <row r="37" spans="2:11" ht="37.5" x14ac:dyDescent="0.25">
      <c r="B37" s="11" t="s">
        <v>31</v>
      </c>
      <c r="C37" s="18" t="s">
        <v>20</v>
      </c>
      <c r="D37" s="19" t="s">
        <v>21</v>
      </c>
      <c r="E37" s="18">
        <v>23</v>
      </c>
      <c r="F37" s="19">
        <v>0</v>
      </c>
      <c r="G37" s="18">
        <f t="shared" si="1"/>
        <v>23</v>
      </c>
      <c r="H37" s="19">
        <v>0</v>
      </c>
      <c r="I37" s="18">
        <v>0</v>
      </c>
      <c r="J37" s="19">
        <v>0</v>
      </c>
      <c r="K37" s="19">
        <v>0</v>
      </c>
    </row>
    <row r="38" spans="2:11" ht="37.5" x14ac:dyDescent="0.25">
      <c r="B38" s="11" t="s">
        <v>32</v>
      </c>
      <c r="C38" s="18" t="s">
        <v>20</v>
      </c>
      <c r="D38" s="19" t="s">
        <v>21</v>
      </c>
      <c r="E38" s="18">
        <v>24</v>
      </c>
      <c r="F38" s="19">
        <v>0</v>
      </c>
      <c r="G38" s="18">
        <f t="shared" si="1"/>
        <v>24</v>
      </c>
      <c r="H38" s="19">
        <v>0</v>
      </c>
      <c r="I38" s="18">
        <v>0</v>
      </c>
      <c r="J38" s="19">
        <v>0</v>
      </c>
      <c r="K38" s="19">
        <v>0</v>
      </c>
    </row>
    <row r="39" spans="2:11" ht="37.5" x14ac:dyDescent="0.25">
      <c r="B39" s="11" t="s">
        <v>33</v>
      </c>
      <c r="C39" s="18" t="s">
        <v>20</v>
      </c>
      <c r="D39" s="19" t="s">
        <v>21</v>
      </c>
      <c r="E39" s="18">
        <v>54</v>
      </c>
      <c r="F39" s="19">
        <v>0</v>
      </c>
      <c r="G39" s="18">
        <f t="shared" si="1"/>
        <v>54</v>
      </c>
      <c r="H39" s="19">
        <v>0</v>
      </c>
      <c r="I39" s="18">
        <v>0</v>
      </c>
      <c r="J39" s="19">
        <v>0</v>
      </c>
      <c r="K39" s="19">
        <v>0</v>
      </c>
    </row>
    <row r="40" spans="2:11" ht="37.5" x14ac:dyDescent="0.25">
      <c r="B40" s="11" t="s">
        <v>34</v>
      </c>
      <c r="C40" s="18" t="s">
        <v>20</v>
      </c>
      <c r="D40" s="19" t="s">
        <v>21</v>
      </c>
      <c r="E40" s="18">
        <v>75</v>
      </c>
      <c r="F40" s="19">
        <v>0</v>
      </c>
      <c r="G40" s="18">
        <f t="shared" si="1"/>
        <v>75</v>
      </c>
      <c r="H40" s="19">
        <v>0</v>
      </c>
      <c r="I40" s="18">
        <v>0</v>
      </c>
      <c r="J40" s="19">
        <v>2</v>
      </c>
      <c r="K40" s="19">
        <v>0</v>
      </c>
    </row>
    <row r="41" spans="2:11" ht="37.5" x14ac:dyDescent="0.25">
      <c r="B41" s="11" t="s">
        <v>35</v>
      </c>
      <c r="C41" s="18" t="s">
        <v>20</v>
      </c>
      <c r="D41" s="19" t="s">
        <v>21</v>
      </c>
      <c r="E41" s="18">
        <v>50</v>
      </c>
      <c r="F41" s="19">
        <v>0</v>
      </c>
      <c r="G41" s="18">
        <f t="shared" si="1"/>
        <v>50</v>
      </c>
      <c r="H41" s="19">
        <v>0</v>
      </c>
      <c r="I41" s="18">
        <v>0</v>
      </c>
      <c r="J41" s="19">
        <v>1</v>
      </c>
      <c r="K41" s="19">
        <v>0</v>
      </c>
    </row>
    <row r="42" spans="2:11" ht="37.5" x14ac:dyDescent="0.25">
      <c r="B42" s="11" t="s">
        <v>36</v>
      </c>
      <c r="C42" s="18" t="s">
        <v>20</v>
      </c>
      <c r="D42" s="19" t="s">
        <v>21</v>
      </c>
      <c r="E42" s="18">
        <v>75</v>
      </c>
      <c r="F42" s="19">
        <v>0</v>
      </c>
      <c r="G42" s="18">
        <f t="shared" si="1"/>
        <v>75</v>
      </c>
      <c r="H42" s="19">
        <v>0</v>
      </c>
      <c r="I42" s="18">
        <v>0</v>
      </c>
      <c r="J42" s="19">
        <v>1</v>
      </c>
      <c r="K42" s="19">
        <v>0</v>
      </c>
    </row>
    <row r="43" spans="2:11" ht="37.5" x14ac:dyDescent="0.25">
      <c r="B43" s="11" t="s">
        <v>37</v>
      </c>
      <c r="C43" s="18" t="s">
        <v>20</v>
      </c>
      <c r="D43" s="19" t="s">
        <v>21</v>
      </c>
      <c r="E43" s="18">
        <v>75</v>
      </c>
      <c r="F43" s="19">
        <v>0</v>
      </c>
      <c r="G43" s="18">
        <f t="shared" si="1"/>
        <v>75</v>
      </c>
      <c r="H43" s="19">
        <v>0</v>
      </c>
      <c r="I43" s="18">
        <v>0</v>
      </c>
      <c r="J43" s="19">
        <v>2</v>
      </c>
      <c r="K43" s="19">
        <v>0</v>
      </c>
    </row>
    <row r="44" spans="2:11" ht="37.5" x14ac:dyDescent="0.25">
      <c r="B44" s="11" t="s">
        <v>38</v>
      </c>
      <c r="C44" s="18" t="s">
        <v>20</v>
      </c>
      <c r="D44" s="19" t="s">
        <v>21</v>
      </c>
      <c r="E44" s="18">
        <v>25</v>
      </c>
      <c r="F44" s="19">
        <v>0</v>
      </c>
      <c r="G44" s="18">
        <f t="shared" si="1"/>
        <v>25</v>
      </c>
      <c r="H44" s="19">
        <v>0</v>
      </c>
      <c r="I44" s="18">
        <v>0</v>
      </c>
      <c r="J44" s="20">
        <v>1</v>
      </c>
      <c r="K44" s="20">
        <v>0</v>
      </c>
    </row>
    <row r="45" spans="2:11" ht="37.5" x14ac:dyDescent="0.25">
      <c r="B45" s="11" t="s">
        <v>39</v>
      </c>
      <c r="C45" s="18" t="s">
        <v>20</v>
      </c>
      <c r="D45" s="19" t="s">
        <v>21</v>
      </c>
      <c r="E45" s="18">
        <v>98</v>
      </c>
      <c r="F45" s="19">
        <v>0</v>
      </c>
      <c r="G45" s="18">
        <f t="shared" si="1"/>
        <v>98</v>
      </c>
      <c r="H45" s="19">
        <v>0</v>
      </c>
      <c r="I45" s="18">
        <v>0</v>
      </c>
      <c r="J45" s="20">
        <v>4</v>
      </c>
      <c r="K45" s="20">
        <v>0</v>
      </c>
    </row>
    <row r="46" spans="2:11" ht="37.5" x14ac:dyDescent="0.25">
      <c r="B46" s="11" t="s">
        <v>40</v>
      </c>
      <c r="C46" s="18" t="s">
        <v>20</v>
      </c>
      <c r="D46" s="19" t="s">
        <v>21</v>
      </c>
      <c r="E46" s="18">
        <v>97</v>
      </c>
      <c r="F46" s="19">
        <v>0</v>
      </c>
      <c r="G46" s="18">
        <f t="shared" si="1"/>
        <v>97</v>
      </c>
      <c r="H46" s="19">
        <v>0</v>
      </c>
      <c r="I46" s="18">
        <v>0</v>
      </c>
      <c r="J46" s="20">
        <v>1</v>
      </c>
      <c r="K46" s="20">
        <v>0</v>
      </c>
    </row>
    <row r="47" spans="2:11" ht="37.5" x14ac:dyDescent="0.25">
      <c r="B47" s="11" t="s">
        <v>41</v>
      </c>
      <c r="C47" s="18" t="s">
        <v>20</v>
      </c>
      <c r="D47" s="19" t="s">
        <v>21</v>
      </c>
      <c r="E47" s="18">
        <v>50</v>
      </c>
      <c r="F47" s="19">
        <v>0</v>
      </c>
      <c r="G47" s="18">
        <f t="shared" si="1"/>
        <v>50</v>
      </c>
      <c r="H47" s="19">
        <v>0</v>
      </c>
      <c r="I47" s="18">
        <v>0</v>
      </c>
      <c r="J47" s="20">
        <v>0</v>
      </c>
      <c r="K47" s="20">
        <v>0</v>
      </c>
    </row>
    <row r="48" spans="2:11" ht="37.5" x14ac:dyDescent="0.25">
      <c r="B48" s="11" t="s">
        <v>42</v>
      </c>
      <c r="C48" s="18" t="s">
        <v>20</v>
      </c>
      <c r="D48" s="19" t="s">
        <v>21</v>
      </c>
      <c r="E48" s="18">
        <v>117</v>
      </c>
      <c r="F48" s="19">
        <v>0</v>
      </c>
      <c r="G48" s="18">
        <f t="shared" si="1"/>
        <v>117</v>
      </c>
      <c r="H48" s="19">
        <v>0</v>
      </c>
      <c r="I48" s="18">
        <v>0</v>
      </c>
      <c r="J48" s="20">
        <v>0</v>
      </c>
      <c r="K48" s="20">
        <v>0</v>
      </c>
    </row>
    <row r="49" spans="2:11" ht="37.5" x14ac:dyDescent="0.25">
      <c r="B49" s="11" t="s">
        <v>43</v>
      </c>
      <c r="C49" s="18" t="s">
        <v>20</v>
      </c>
      <c r="D49" s="19" t="s">
        <v>21</v>
      </c>
      <c r="E49" s="18">
        <v>160</v>
      </c>
      <c r="F49" s="19">
        <v>0</v>
      </c>
      <c r="G49" s="18">
        <f t="shared" si="1"/>
        <v>104</v>
      </c>
      <c r="H49" s="19">
        <v>0</v>
      </c>
      <c r="I49" s="18">
        <v>56</v>
      </c>
      <c r="J49" s="20">
        <v>0</v>
      </c>
      <c r="K49" s="20">
        <v>0</v>
      </c>
    </row>
    <row r="50" spans="2:11" ht="37.5" x14ac:dyDescent="0.25">
      <c r="B50" s="11" t="s">
        <v>44</v>
      </c>
      <c r="C50" s="18" t="s">
        <v>20</v>
      </c>
      <c r="D50" s="19" t="s">
        <v>21</v>
      </c>
      <c r="E50" s="18">
        <v>51</v>
      </c>
      <c r="F50" s="19">
        <v>0</v>
      </c>
      <c r="G50" s="18">
        <f t="shared" si="1"/>
        <v>51</v>
      </c>
      <c r="H50" s="19">
        <v>0</v>
      </c>
      <c r="I50" s="18">
        <v>0</v>
      </c>
      <c r="J50" s="20">
        <v>0</v>
      </c>
      <c r="K50" s="20">
        <v>0</v>
      </c>
    </row>
    <row r="51" spans="2:11" ht="37.5" x14ac:dyDescent="0.25">
      <c r="B51" s="11" t="s">
        <v>46</v>
      </c>
      <c r="C51" s="18" t="s">
        <v>20</v>
      </c>
      <c r="D51" s="19" t="s">
        <v>21</v>
      </c>
      <c r="E51" s="18">
        <v>30</v>
      </c>
      <c r="F51" s="19">
        <v>0</v>
      </c>
      <c r="G51" s="18">
        <f t="shared" si="1"/>
        <v>30</v>
      </c>
      <c r="H51" s="19">
        <v>0</v>
      </c>
      <c r="I51" s="18">
        <v>0</v>
      </c>
      <c r="J51" s="20">
        <v>0</v>
      </c>
      <c r="K51" s="20">
        <v>0</v>
      </c>
    </row>
    <row r="52" spans="2:11" ht="37.5" x14ac:dyDescent="0.25">
      <c r="B52" s="11" t="s">
        <v>63</v>
      </c>
      <c r="C52" s="18" t="s">
        <v>20</v>
      </c>
      <c r="D52" s="19" t="s">
        <v>21</v>
      </c>
      <c r="E52" s="18">
        <v>25</v>
      </c>
      <c r="F52" s="19">
        <v>0</v>
      </c>
      <c r="G52" s="18">
        <f t="shared" si="1"/>
        <v>25</v>
      </c>
      <c r="H52" s="19">
        <v>0</v>
      </c>
      <c r="I52" s="18">
        <v>0</v>
      </c>
      <c r="J52" s="20">
        <v>1</v>
      </c>
      <c r="K52" s="20">
        <v>0</v>
      </c>
    </row>
    <row r="53" spans="2:11" ht="37.5" x14ac:dyDescent="0.25">
      <c r="B53" s="11" t="s">
        <v>45</v>
      </c>
      <c r="C53" s="18" t="s">
        <v>20</v>
      </c>
      <c r="D53" s="19" t="s">
        <v>21</v>
      </c>
      <c r="E53" s="18">
        <v>26</v>
      </c>
      <c r="F53" s="19">
        <v>0</v>
      </c>
      <c r="G53" s="18">
        <f t="shared" si="1"/>
        <v>26</v>
      </c>
      <c r="H53" s="19">
        <v>0</v>
      </c>
      <c r="I53" s="18">
        <v>0</v>
      </c>
      <c r="J53" s="20">
        <v>1</v>
      </c>
      <c r="K53" s="20">
        <v>0</v>
      </c>
    </row>
    <row r="54" spans="2:11" ht="37.5" x14ac:dyDescent="0.25">
      <c r="B54" s="11" t="s">
        <v>35</v>
      </c>
      <c r="C54" s="19" t="s">
        <v>25</v>
      </c>
      <c r="D54" s="19" t="s">
        <v>21</v>
      </c>
      <c r="E54" s="18">
        <v>26</v>
      </c>
      <c r="F54" s="19">
        <v>0</v>
      </c>
      <c r="G54" s="18">
        <f t="shared" si="1"/>
        <v>26</v>
      </c>
      <c r="H54" s="19">
        <v>0</v>
      </c>
      <c r="I54" s="18">
        <v>0</v>
      </c>
      <c r="J54" s="20">
        <v>3</v>
      </c>
      <c r="K54" s="20">
        <v>0</v>
      </c>
    </row>
    <row r="55" spans="2:11" ht="37.5" x14ac:dyDescent="0.25">
      <c r="B55" s="11" t="s">
        <v>37</v>
      </c>
      <c r="C55" s="19" t="s">
        <v>25</v>
      </c>
      <c r="D55" s="19" t="s">
        <v>21</v>
      </c>
      <c r="E55" s="18">
        <v>25</v>
      </c>
      <c r="F55" s="19">
        <v>0</v>
      </c>
      <c r="G55" s="18">
        <f t="shared" si="1"/>
        <v>25</v>
      </c>
      <c r="H55" s="19">
        <v>0</v>
      </c>
      <c r="I55" s="18">
        <v>0</v>
      </c>
      <c r="J55" s="20">
        <v>0</v>
      </c>
      <c r="K55" s="20">
        <v>0</v>
      </c>
    </row>
    <row r="56" spans="2:11" ht="37.5" x14ac:dyDescent="0.25">
      <c r="B56" s="11" t="s">
        <v>38</v>
      </c>
      <c r="C56" s="19" t="s">
        <v>25</v>
      </c>
      <c r="D56" s="19" t="s">
        <v>21</v>
      </c>
      <c r="E56" s="18">
        <v>25</v>
      </c>
      <c r="F56" s="19">
        <v>0</v>
      </c>
      <c r="G56" s="18">
        <f t="shared" si="1"/>
        <v>25</v>
      </c>
      <c r="H56" s="19">
        <v>0</v>
      </c>
      <c r="I56" s="18">
        <v>0</v>
      </c>
      <c r="J56" s="20">
        <v>0</v>
      </c>
      <c r="K56" s="20">
        <v>0</v>
      </c>
    </row>
    <row r="57" spans="2:11" ht="37.5" x14ac:dyDescent="0.25">
      <c r="B57" s="11" t="s">
        <v>63</v>
      </c>
      <c r="C57" s="19" t="s">
        <v>25</v>
      </c>
      <c r="D57" s="19" t="s">
        <v>21</v>
      </c>
      <c r="E57" s="18">
        <v>25</v>
      </c>
      <c r="F57" s="19">
        <v>0</v>
      </c>
      <c r="G57" s="18">
        <f t="shared" si="1"/>
        <v>25</v>
      </c>
      <c r="H57" s="19"/>
      <c r="I57" s="18">
        <v>0</v>
      </c>
      <c r="J57" s="20">
        <v>0</v>
      </c>
      <c r="K57" s="20">
        <v>0</v>
      </c>
    </row>
    <row r="58" spans="2:11" ht="37.5" x14ac:dyDescent="0.25">
      <c r="B58" s="11" t="s">
        <v>46</v>
      </c>
      <c r="C58" s="19" t="s">
        <v>25</v>
      </c>
      <c r="D58" s="19" t="s">
        <v>21</v>
      </c>
      <c r="E58" s="18">
        <v>25</v>
      </c>
      <c r="F58" s="19">
        <v>0</v>
      </c>
      <c r="G58" s="18">
        <f t="shared" si="1"/>
        <v>25</v>
      </c>
      <c r="H58" s="19">
        <v>0</v>
      </c>
      <c r="I58" s="18">
        <v>0</v>
      </c>
      <c r="J58" s="20">
        <v>2</v>
      </c>
      <c r="K58" s="20">
        <v>0</v>
      </c>
    </row>
    <row r="59" spans="2:11" ht="37.5" x14ac:dyDescent="0.25">
      <c r="B59" s="11" t="s">
        <v>47</v>
      </c>
      <c r="C59" s="19" t="s">
        <v>25</v>
      </c>
      <c r="D59" s="19" t="s">
        <v>21</v>
      </c>
      <c r="E59" s="18">
        <v>25</v>
      </c>
      <c r="F59" s="19">
        <v>0</v>
      </c>
      <c r="G59" s="18">
        <f t="shared" si="1"/>
        <v>25</v>
      </c>
      <c r="H59" s="19">
        <v>0</v>
      </c>
      <c r="I59" s="18">
        <v>0</v>
      </c>
      <c r="J59" s="20">
        <v>0</v>
      </c>
      <c r="K59" s="20">
        <v>0</v>
      </c>
    </row>
    <row r="60" spans="2:11" ht="37.5" x14ac:dyDescent="0.25">
      <c r="B60" s="11" t="s">
        <v>43</v>
      </c>
      <c r="C60" s="19" t="s">
        <v>25</v>
      </c>
      <c r="D60" s="19" t="s">
        <v>21</v>
      </c>
      <c r="E60" s="18">
        <v>50</v>
      </c>
      <c r="F60" s="19">
        <v>0</v>
      </c>
      <c r="G60" s="18">
        <f t="shared" si="1"/>
        <v>49</v>
      </c>
      <c r="H60" s="19">
        <v>0</v>
      </c>
      <c r="I60" s="18">
        <v>1</v>
      </c>
      <c r="J60" s="20">
        <v>1</v>
      </c>
      <c r="K60" s="20">
        <v>0</v>
      </c>
    </row>
    <row r="61" spans="2:11" ht="37.5" x14ac:dyDescent="0.3">
      <c r="B61" s="21" t="s">
        <v>48</v>
      </c>
      <c r="C61" s="22"/>
      <c r="D61" s="22"/>
      <c r="E61" s="23">
        <f>SUM(E34:E60)</f>
        <v>1370</v>
      </c>
      <c r="F61" s="24">
        <f>SUM(F34:F60)</f>
        <v>0</v>
      </c>
      <c r="G61" s="23">
        <f>SUM(G34:G60)</f>
        <v>1313</v>
      </c>
      <c r="H61" s="24">
        <f>SUM(H34:H60)</f>
        <v>0</v>
      </c>
      <c r="I61" s="23">
        <f>SUM(I34:I60)</f>
        <v>57</v>
      </c>
      <c r="J61" s="20">
        <f>SUM(J34:J60)</f>
        <v>23</v>
      </c>
      <c r="K61" s="20">
        <f>SUM(K34:K60)</f>
        <v>0</v>
      </c>
    </row>
    <row r="62" spans="2:11" ht="37.5" x14ac:dyDescent="0.3">
      <c r="B62" s="25" t="s">
        <v>49</v>
      </c>
      <c r="C62" s="26"/>
      <c r="D62" s="26"/>
      <c r="E62" s="23">
        <f>E61+E32</f>
        <v>3203</v>
      </c>
      <c r="F62" s="23">
        <f>F61+F32</f>
        <v>0</v>
      </c>
      <c r="G62" s="23">
        <f>G61+G32</f>
        <v>2721</v>
      </c>
      <c r="H62" s="23">
        <f>H61+H32</f>
        <v>0</v>
      </c>
      <c r="I62" s="23">
        <f>I61+I32</f>
        <v>482</v>
      </c>
      <c r="J62" s="23">
        <f>J61+J32</f>
        <v>33</v>
      </c>
      <c r="K62" s="23">
        <f>K61+K32</f>
        <v>3</v>
      </c>
    </row>
    <row r="63" spans="2:11" ht="47.25" customHeight="1" x14ac:dyDescent="0.25">
      <c r="B63" s="28" t="s">
        <v>51</v>
      </c>
      <c r="C63" s="31"/>
      <c r="D63" s="31"/>
      <c r="E63" s="31"/>
      <c r="F63" s="31"/>
      <c r="G63" s="31"/>
      <c r="H63" s="31"/>
      <c r="I63" s="31"/>
      <c r="J63" s="31"/>
      <c r="K63" s="32"/>
    </row>
    <row r="64" spans="2:11" ht="37.5" x14ac:dyDescent="0.25">
      <c r="B64" s="12" t="s">
        <v>56</v>
      </c>
      <c r="C64" s="19" t="s">
        <v>52</v>
      </c>
      <c r="D64" s="19" t="s">
        <v>21</v>
      </c>
      <c r="E64" s="19">
        <v>15</v>
      </c>
      <c r="F64" s="19">
        <v>0</v>
      </c>
      <c r="G64" s="19">
        <f>E64</f>
        <v>15</v>
      </c>
      <c r="H64" s="19">
        <v>0</v>
      </c>
      <c r="I64" s="19">
        <v>0</v>
      </c>
      <c r="J64" s="19">
        <v>0</v>
      </c>
      <c r="K64" s="19">
        <v>0</v>
      </c>
    </row>
    <row r="65" spans="2:11" ht="37.5" x14ac:dyDescent="0.25">
      <c r="B65" s="12" t="s">
        <v>64</v>
      </c>
      <c r="C65" s="19" t="s">
        <v>52</v>
      </c>
      <c r="D65" s="19" t="s">
        <v>21</v>
      </c>
      <c r="E65" s="19">
        <v>12</v>
      </c>
      <c r="F65" s="19">
        <v>0</v>
      </c>
      <c r="G65" s="19">
        <f t="shared" ref="G65:G67" si="2">E65</f>
        <v>12</v>
      </c>
      <c r="H65" s="19">
        <v>0</v>
      </c>
      <c r="I65" s="19">
        <v>0</v>
      </c>
      <c r="J65" s="19">
        <v>0</v>
      </c>
      <c r="K65" s="19">
        <v>0</v>
      </c>
    </row>
    <row r="66" spans="2:11" ht="37.5" x14ac:dyDescent="0.25">
      <c r="B66" s="17" t="s">
        <v>57</v>
      </c>
      <c r="C66" s="19" t="s">
        <v>52</v>
      </c>
      <c r="D66" s="19" t="s">
        <v>21</v>
      </c>
      <c r="E66" s="19">
        <v>10</v>
      </c>
      <c r="F66" s="19">
        <v>0</v>
      </c>
      <c r="G66" s="19">
        <f t="shared" si="2"/>
        <v>10</v>
      </c>
      <c r="H66" s="19">
        <v>0</v>
      </c>
      <c r="I66" s="19">
        <v>0</v>
      </c>
      <c r="J66" s="19">
        <v>0</v>
      </c>
      <c r="K66" s="19">
        <v>0</v>
      </c>
    </row>
    <row r="67" spans="2:11" ht="37.5" x14ac:dyDescent="0.25">
      <c r="B67" s="14" t="s">
        <v>65</v>
      </c>
      <c r="C67" s="19" t="s">
        <v>52</v>
      </c>
      <c r="D67" s="19" t="s">
        <v>21</v>
      </c>
      <c r="E67" s="19">
        <v>30</v>
      </c>
      <c r="F67" s="19">
        <v>0</v>
      </c>
      <c r="G67" s="19">
        <f t="shared" si="2"/>
        <v>30</v>
      </c>
      <c r="H67" s="19">
        <v>0</v>
      </c>
      <c r="I67" s="19">
        <v>0</v>
      </c>
      <c r="J67" s="19">
        <v>0</v>
      </c>
      <c r="K67" s="19">
        <v>0</v>
      </c>
    </row>
    <row r="68" spans="2:11" ht="50.25" customHeight="1" x14ac:dyDescent="0.25">
      <c r="B68" s="33" t="s">
        <v>55</v>
      </c>
      <c r="C68" s="34"/>
      <c r="D68" s="34"/>
      <c r="E68" s="34"/>
      <c r="F68" s="34"/>
      <c r="G68" s="34"/>
      <c r="H68" s="34"/>
      <c r="I68" s="34"/>
      <c r="J68" s="34"/>
      <c r="K68" s="35"/>
    </row>
    <row r="69" spans="2:11" ht="43.5" customHeight="1" x14ac:dyDescent="0.25">
      <c r="B69" s="13" t="s">
        <v>58</v>
      </c>
      <c r="C69" s="3" t="s">
        <v>20</v>
      </c>
      <c r="D69" s="3" t="s">
        <v>21</v>
      </c>
      <c r="E69" s="3">
        <v>68</v>
      </c>
      <c r="F69" s="3">
        <v>0</v>
      </c>
      <c r="G69" s="3">
        <f>E69</f>
        <v>68</v>
      </c>
      <c r="H69" s="3">
        <v>0</v>
      </c>
      <c r="I69" s="3">
        <v>0</v>
      </c>
      <c r="J69" s="3">
        <v>0</v>
      </c>
      <c r="K69" s="3">
        <v>0</v>
      </c>
    </row>
    <row r="70" spans="2:11" ht="37.5" x14ac:dyDescent="0.3">
      <c r="B70" s="8" t="s">
        <v>53</v>
      </c>
      <c r="C70" s="5"/>
      <c r="D70" s="5"/>
      <c r="E70" s="4">
        <f>E69+E67+E66+E64+E65</f>
        <v>135</v>
      </c>
      <c r="F70" s="4">
        <f>F69+F67+F66+F64</f>
        <v>0</v>
      </c>
      <c r="G70" s="4">
        <f>E70</f>
        <v>135</v>
      </c>
      <c r="H70" s="4">
        <f>H69+H67+H66+H64</f>
        <v>0</v>
      </c>
      <c r="I70" s="4">
        <f>I69+I67+I66+I64</f>
        <v>0</v>
      </c>
      <c r="J70" s="4">
        <f>J69+J67+J66+J64</f>
        <v>0</v>
      </c>
      <c r="K70" s="4">
        <f>K69+K67+K66+K64</f>
        <v>0</v>
      </c>
    </row>
    <row r="71" spans="2:11" ht="30.75" customHeight="1" x14ac:dyDescent="0.25">
      <c r="B71" s="15" t="s">
        <v>54</v>
      </c>
      <c r="C71" s="15"/>
      <c r="D71" s="15"/>
      <c r="E71" s="16">
        <f>E70+E62</f>
        <v>3338</v>
      </c>
      <c r="F71" s="16">
        <f>F70+F62</f>
        <v>0</v>
      </c>
      <c r="G71" s="16">
        <f>G70+G62</f>
        <v>2856</v>
      </c>
      <c r="H71" s="16">
        <f>H70+H62</f>
        <v>0</v>
      </c>
      <c r="I71" s="16">
        <f>I70+I62</f>
        <v>482</v>
      </c>
      <c r="J71" s="16">
        <f>J70+J62</f>
        <v>33</v>
      </c>
      <c r="K71" s="16">
        <f>K70+K62</f>
        <v>3</v>
      </c>
    </row>
  </sheetData>
  <mergeCells count="13">
    <mergeCell ref="B1:K1"/>
    <mergeCell ref="B5:K5"/>
    <mergeCell ref="B63:K63"/>
    <mergeCell ref="B68:K68"/>
    <mergeCell ref="B3:B4"/>
    <mergeCell ref="J3:K3"/>
    <mergeCell ref="B6:K6"/>
    <mergeCell ref="E3:E4"/>
    <mergeCell ref="B33:K33"/>
    <mergeCell ref="F3:H3"/>
    <mergeCell ref="I3:I4"/>
    <mergeCell ref="D3:D4"/>
    <mergeCell ref="C3:C4"/>
  </mergeCells>
  <pageMargins left="0.7" right="0.7" top="0.75" bottom="0.75" header="0.3" footer="0.3"/>
  <pageSetup paperSize="9" scale="32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>
          <x14:formula1>
            <xm:f>'D:\YandexDisk\КОНТИНГЕНТ\На сайт\[01.10.2023.xlsm]hidden_sheet'!#REF!</xm:f>
          </x14:formula1>
          <xm:sqref>B20:B31</xm:sqref>
        </x14:dataValidation>
        <x14:dataValidation type="list">
          <x14:formula1>
            <xm:f>'D:\YandexDisk\КОНТИНГЕНТ\На сайт\[01.10.2023.xlsm]hidden_sheet'!#REF!</xm:f>
          </x14:formula1>
          <xm:sqref>B34:B60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2024-10-15T17:29:30Z</dcterms:modified>
</cp:coreProperties>
</file>